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62" documentId="8_{CE12246A-9A4C-4DAC-B6CB-9A0299F5DD1D}" xr6:coauthVersionLast="47" xr6:coauthVersionMax="47" xr10:uidLastSave="{B9B565C4-CBEA-41A8-B49B-513AF97C70B0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 l="1"/>
  <c r="E12" i="1"/>
  <c r="E11" i="1"/>
  <c r="E10" i="1"/>
  <c r="E9" i="1"/>
  <c r="E8" i="1"/>
  <c r="E7" i="1" l="1"/>
  <c r="E13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<sst xmlns="http://schemas.openxmlformats.org/spreadsheetml/2006/main" count="28" uniqueCount="28">
  <si>
    <t>MPID</t>
  </si>
  <si>
    <t>GLOBAL OTC</t>
  </si>
  <si>
    <t>ARCA</t>
  </si>
  <si>
    <t>OTC LINK ECN ATS</t>
  </si>
  <si>
    <t>OTCX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</si>
  <si>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</si>
  <si>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</si>
  <si>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</si>
  <si>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</si>
  <si>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</si>
  <si>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</si>
  <si>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</si>
  <si>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FNC AG STOCK, LLC</t>
  </si>
  <si>
    <t>FNCA</t>
  </si>
  <si>
    <t>LEXA</t>
  </si>
  <si>
    <t>OTC LINK NQB IDQS</t>
  </si>
  <si>
    <t>OTCN</t>
  </si>
  <si>
    <t>SECURITIZE MARKETS ATS</t>
  </si>
  <si>
    <t>SMKT</t>
  </si>
  <si>
    <t>VARIABLE INVESTMENT ADVISORS, INC.</t>
  </si>
  <si>
    <t>VIAT</t>
  </si>
  <si>
    <t>NORTH CAPITAL PRIVATE SECURITIES CORPORATION</t>
  </si>
  <si>
    <t>PPEX</t>
  </si>
  <si>
    <t>INX SECURITIES, LLC</t>
  </si>
  <si>
    <t>SWCL</t>
  </si>
  <si>
    <t>LEX</t>
  </si>
  <si>
    <t>REALTO SECURITIES, LLC</t>
  </si>
  <si>
    <t>ALTS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</si>
</sst>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5" sqref="D25"/>
    </sheetView>
  </sheetViews>
  <sheetFormatPr defaultColWidth="9.140625" defaultRowHeight="15" x14ac:dyDescent="0.25"/>
  <cols>
    <col min="1" max="1" width="47.8554687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6</v>
      </c>
      <c r="B1" s="1" t="s">
        <v>0</v>
      </c>
      <c r="C1" s="1" t="s">
        <v>7</v>
      </c>
      <c r="D1" s="1" t="s">
        <v>8</v>
      </c>
      <c r="E1" s="1" t="s">
        <v>5</v>
      </c>
    </row>
    <row r="2" spans="1:5" x14ac:dyDescent="0.25">
      <c r="A2" s="6" t="s">
        <v>3</v>
      </c>
      <c r="B2" s="6" t="s">
        <v>4</v>
      </c>
      <c r="C2" s="7">
        <v>1176004</v>
      </c>
      <c r="D2" s="7">
        <v>16809804109</v>
      </c>
      <c r="E2" s="5">
        <f t="shared" ref="E2:E13" si="0">D2/C2</f>
        <v>14294.002494039136</v>
      </c>
    </row>
    <row r="3" spans="1:5" x14ac:dyDescent="0.25">
      <c r="A3" s="6" t="s">
        <v>1</v>
      </c>
      <c r="B3" s="6" t="s">
        <v>2</v>
      </c>
      <c r="C3" s="7">
        <v>1852050</v>
      </c>
      <c r="D3" s="7">
        <v>708242049</v>
      </c>
      <c r="E3" s="5">
        <f t="shared" si="0"/>
        <v>382.40978861261846</v>
      </c>
    </row>
    <row r="4" spans="1:5" x14ac:dyDescent="0.25">
      <c r="A4" s="6" t="s">
        <v>15</v>
      </c>
      <c r="B4" s="6" t="s">
        <v>16</v>
      </c>
      <c r="C4" s="7">
        <v>461842</v>
      </c>
      <c r="D4" s="7">
        <v>167182036</v>
      </c>
      <c r="E4" s="5">
        <f t="shared" si="0"/>
        <v>361.98967612300311</v>
      </c>
    </row>
    <row r="5" spans="1:5" x14ac:dyDescent="0.25">
      <c r="A5" s="6" t="s">
        <v>10</v>
      </c>
      <c r="B5" s="6" t="s">
        <v>11</v>
      </c>
      <c r="C5" s="7">
        <v>9112</v>
      </c>
      <c r="D5" s="7">
        <v>1045292</v>
      </c>
      <c r="E5" s="5">
        <f t="shared" si="0"/>
        <v>114.71597892888499</v>
      </c>
    </row>
    <row r="6" spans="1:5" x14ac:dyDescent="0.25">
      <c r="A6" s="6" t="s">
        <v>19</v>
      </c>
      <c r="B6" s="6" t="s">
        <v>20</v>
      </c>
      <c r="C6" s="7">
        <v>34</v>
      </c>
      <c r="D6" s="7">
        <v>351000</v>
      </c>
      <c r="E6" s="5">
        <f t="shared" si="0"/>
        <v>10323.529411764706</v>
      </c>
    </row>
    <row r="7" spans="1:5" x14ac:dyDescent="0.25">
      <c r="A7" s="6" t="s">
        <v>12</v>
      </c>
      <c r="B7" s="6" t="s">
        <v>13</v>
      </c>
      <c r="C7" s="7">
        <v>66</v>
      </c>
      <c r="D7" s="7">
        <v>239571</v>
      </c>
      <c r="E7" s="5">
        <f t="shared" si="0"/>
        <v>3629.8636363636365</v>
      </c>
    </row>
    <row r="8" spans="1:5" x14ac:dyDescent="0.25">
      <c r="A8" s="6" t="s">
        <v>26</v>
      </c>
      <c r="B8" s="6" t="s">
        <v>27</v>
      </c>
      <c r="C8" s="7">
        <v>34</v>
      </c>
      <c r="D8" s="7">
        <v>120834</v>
      </c>
      <c r="E8" s="5">
        <f t="shared" si="0"/>
        <v>3553.9411764705883</v>
      </c>
    </row>
    <row r="9" spans="1:5" x14ac:dyDescent="0.25">
      <c r="A9" s="6" t="s">
        <v>21</v>
      </c>
      <c r="B9" s="6" t="s">
        <v>22</v>
      </c>
      <c r="C9" s="7">
        <v>10054</v>
      </c>
      <c r="D9" s="7">
        <v>90911</v>
      </c>
      <c r="E9" s="5">
        <f t="shared" si="0"/>
        <v>9.0422717326437247</v>
      </c>
    </row>
    <row r="10" spans="1:5" x14ac:dyDescent="0.25">
      <c r="A10" s="6" t="s">
        <v>17</v>
      </c>
      <c r="B10" s="6" t="s">
        <v>18</v>
      </c>
      <c r="C10" s="7">
        <v>321</v>
      </c>
      <c r="D10" s="7">
        <v>63334</v>
      </c>
      <c r="E10" s="5">
        <f t="shared" si="0"/>
        <v>197.30218068535825</v>
      </c>
    </row>
    <row r="11" spans="1:5" x14ac:dyDescent="0.25">
      <c r="A11" s="6" t="s">
        <v>25</v>
      </c>
      <c r="B11" s="6" t="s">
        <v>14</v>
      </c>
      <c r="C11" s="7">
        <v>269</v>
      </c>
      <c r="D11" s="7">
        <v>699</v>
      </c>
      <c r="E11" s="5">
        <f t="shared" si="0"/>
        <v>2.5985130111524164</v>
      </c>
    </row>
    <row r="12" spans="1:5" x14ac:dyDescent="0.25">
      <c r="A12" s="6" t="s">
        <v>23</v>
      </c>
      <c r="B12" s="6" t="s">
        <v>24</v>
      </c>
      <c r="C12" s="7">
        <v>4</v>
      </c>
      <c r="D12" s="7">
        <v>178</v>
      </c>
      <c r="E12" s="5">
        <f t="shared" si="0"/>
        <v>44.5</v>
      </c>
    </row>
    <row r="13" spans="1:5" x14ac:dyDescent="0.25">
      <c r="A13" s="3" t="s">
        <v>9</v>
      </c>
      <c r="C13" s="5">
        <f>SUM(C2:C12)</f>
        <v>3509790</v>
      </c>
      <c r="D13" s="5">
        <f>SUM(D2:D12)</f>
        <v>17687140013</v>
      </c>
      <c r="E13" s="4">
        <f t="shared" si="0"/>
        <v>5039.3727297074756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2022-07-28T19:32:23Z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