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22" documentId="8_{2A2FF5DD-C78D-4C42-AE4E-BBD47C3EE479}" xr6:coauthVersionLast="46" xr6:coauthVersionMax="46" xr10:uidLastSave="{90663878-761D-4C96-85ED-86DBEC8EA0BC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  <c r="E2" i="1"/>
  <c r="D12" i="1"/>
  <c r="C12" i="1"/>
  <c r="E12" i="1" l="1"/>
</calcChain>
</file>

<file path=xl/sharedStrings.xml><?xml version="1.0" encoding="utf-8"?>
<sst xmlns="http://schemas.openxmlformats.org/spreadsheetml/2006/main" count="26" uniqueCount="26">
  <si>
    <t>MPID</t>
  </si>
  <si>
    <t>GLOBAL OTC</t>
  </si>
  <si>
    <t>ARCA</t>
  </si>
  <si>
    <t>OTC LINK ECN ATS</t>
  </si>
  <si>
    <t>OTCX</t>
  </si>
  <si>
    <t>VARIABLE INVESTMENT ADVISORS, INC.</t>
  </si>
  <si>
    <t>VIAT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</si>
  <si>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</si>
  <si>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</si>
  <si>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</si>
  <si>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</si>
  <si>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</si>
  <si>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</si>
  <si>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</si>
  <si>
    <t>STARTENGINE SECONDARY</t>
  </si>
  <si>
    <t>STEN</t>
  </si>
  <si>
    <t>FNC AG STOCK, LLC</t>
  </si>
  <si>
    <t>FNCA</t>
  </si>
  <si>
    <t>LEXA</t>
  </si>
  <si>
    <t>LEX</t>
  </si>
  <si>
    <t>OTC LINK NQB IDQS</t>
  </si>
  <si>
    <t>OTCN</t>
  </si>
  <si>
    <t>SECURITIZE MARKETS ATS</t>
  </si>
  <si>
    <t>SMKT</t>
  </si>
  <si>
    <t>INX SECURITIES, LLC</t>
  </si>
  <si>
    <t>SWCL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</si>
</sst>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I17" sqref="I17"/>
    </sheetView>
  </sheetViews>
  <sheetFormatPr defaultColWidth="9.140625" defaultRowHeight="15" x14ac:dyDescent="0.25"/>
  <cols>
    <col min="1" max="1" width="36.42578125" style="2" bestFit="1" customWidth="1"/>
    <col min="2" max="2" width="6" style="2" bestFit="1" customWidth="1"/>
    <col min="3" max="3" width="11.7109375" style="2" bestFit="1" customWidth="1"/>
    <col min="4" max="4" width="16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8</v>
      </c>
      <c r="B1" s="1" t="s">
        <v>0</v>
      </c>
      <c r="C1" s="1" t="s">
        <v>9</v>
      </c>
      <c r="D1" s="1" t="s">
        <v>10</v>
      </c>
      <c r="E1" s="1" t="s">
        <v>7</v>
      </c>
    </row>
    <row r="2" spans="1:5" x14ac:dyDescent="0.25">
      <c r="A2" s="6" t="s">
        <v>3</v>
      </c>
      <c r="B2" s="6" t="s">
        <v>4</v>
      </c>
      <c r="C2" s="7">
        <v>1700654</v>
      </c>
      <c r="D2" s="7">
        <v>40279926593</v>
      </c>
      <c r="E2" s="4">
        <f t="shared" ref="E2:E12" si="0">D2/C2</f>
        <v>23684.962721988129</v>
      </c>
    </row>
    <row r="3" spans="1:5" x14ac:dyDescent="0.25">
      <c r="A3" s="6" t="s">
        <v>20</v>
      </c>
      <c r="B3" s="6" t="s">
        <v>21</v>
      </c>
      <c r="C3" s="7">
        <v>105980</v>
      </c>
      <c r="D3" s="7">
        <v>14752335726</v>
      </c>
      <c r="E3" s="4">
        <f t="shared" si="0"/>
        <v>139199.2425551991</v>
      </c>
    </row>
    <row r="4" spans="1:5" x14ac:dyDescent="0.25">
      <c r="A4" s="6" t="s">
        <v>1</v>
      </c>
      <c r="B4" s="6" t="s">
        <v>2</v>
      </c>
      <c r="C4" s="7">
        <v>2076358</v>
      </c>
      <c r="D4" s="7">
        <v>830382020</v>
      </c>
      <c r="E4" s="4">
        <f t="shared" si="0"/>
        <v>399.92237369470968</v>
      </c>
    </row>
    <row r="5" spans="1:5" x14ac:dyDescent="0.25">
      <c r="A5" s="6" t="s">
        <v>12</v>
      </c>
      <c r="B5" s="6" t="s">
        <v>13</v>
      </c>
      <c r="C5" s="7">
        <v>8132</v>
      </c>
      <c r="D5" s="7">
        <v>1668079</v>
      </c>
      <c r="E5" s="4">
        <f t="shared" si="0"/>
        <v>205.12530742744713</v>
      </c>
    </row>
    <row r="6" spans="1:5" x14ac:dyDescent="0.25">
      <c r="A6" s="6" t="s">
        <v>5</v>
      </c>
      <c r="B6" s="6" t="s">
        <v>6</v>
      </c>
      <c r="C6" s="7">
        <v>35</v>
      </c>
      <c r="D6" s="7">
        <v>227086</v>
      </c>
      <c r="E6" s="4">
        <f t="shared" si="0"/>
        <v>6488.1714285714288</v>
      </c>
    </row>
    <row r="7" spans="1:5" x14ac:dyDescent="0.25">
      <c r="A7" s="6" t="s">
        <v>16</v>
      </c>
      <c r="B7" s="6" t="s">
        <v>17</v>
      </c>
      <c r="C7" s="7">
        <v>36</v>
      </c>
      <c r="D7" s="7">
        <v>99069</v>
      </c>
      <c r="E7" s="4">
        <f t="shared" si="0"/>
        <v>2751.9166666666665</v>
      </c>
    </row>
    <row r="8" spans="1:5" x14ac:dyDescent="0.25">
      <c r="A8" s="6" t="s">
        <v>22</v>
      </c>
      <c r="B8" s="6" t="s">
        <v>23</v>
      </c>
      <c r="C8" s="7">
        <v>139</v>
      </c>
      <c r="D8" s="7">
        <v>76014</v>
      </c>
      <c r="E8" s="4">
        <f t="shared" si="0"/>
        <v>546.86330935251794</v>
      </c>
    </row>
    <row r="9" spans="1:5" x14ac:dyDescent="0.25">
      <c r="A9" s="6" t="s">
        <v>14</v>
      </c>
      <c r="B9" s="6" t="s">
        <v>15</v>
      </c>
      <c r="C9" s="7">
        <v>75</v>
      </c>
      <c r="D9" s="7">
        <v>5764</v>
      </c>
      <c r="E9" s="4">
        <f t="shared" si="0"/>
        <v>76.853333333333339</v>
      </c>
    </row>
    <row r="10" spans="1:5" x14ac:dyDescent="0.25">
      <c r="A10" s="6" t="s">
        <v>24</v>
      </c>
      <c r="B10" s="6" t="s">
        <v>25</v>
      </c>
      <c r="C10" s="7">
        <v>6</v>
      </c>
      <c r="D10" s="7">
        <v>1274</v>
      </c>
      <c r="E10" s="4">
        <f t="shared" si="0"/>
        <v>212.33333333333334</v>
      </c>
    </row>
    <row r="11" spans="1:5" x14ac:dyDescent="0.25">
      <c r="A11" s="6" t="s">
        <v>19</v>
      </c>
      <c r="B11" s="6" t="s">
        <v>18</v>
      </c>
      <c r="C11" s="7">
        <v>90</v>
      </c>
      <c r="D11" s="7">
        <v>162</v>
      </c>
      <c r="E11" s="4">
        <f t="shared" si="0"/>
        <v>1.8</v>
      </c>
    </row>
    <row r="12" spans="1:5" x14ac:dyDescent="0.25">
      <c r="A12" s="3" t="s">
        <v>11</v>
      </c>
      <c r="C12" s="5">
        <f>SUM(C2:C11)</f>
        <v>3891505</v>
      </c>
      <c r="D12" s="5">
        <f>SUM(D2:D11)</f>
        <v>55864721787</v>
      </c>
      <c r="E12" s="4">
        <f t="shared" si="0"/>
        <v>14355.556985536445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2022-01-26T20:32:20Z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