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19" documentId="8_{8A658CC5-232E-4B58-897C-D5A99760E92D}" xr6:coauthVersionLast="46" xr6:coauthVersionMax="46" xr10:uidLastSave="{74FDDECE-DFD2-4EE9-9110-D54F4DCB45E9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E8" i="1" l="1"/>
  <c r="E7" i="1" l="1"/>
  <c r="E10" i="1" l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<sst xmlns="http://schemas.openxmlformats.org/spreadsheetml/2006/main" count="22" uniqueCount="22">
  <si>
    <t>MPID</t>
  </si>
  <si>
    <t>GLOBAL OTC</t>
  </si>
  <si>
    <t>ARCA</t>
  </si>
  <si>
    <t>OTC LINK ECN ATS</t>
  </si>
  <si>
    <t>OTCX</t>
  </si>
  <si>
    <t>VARIABLE INVESTMENT ADVISORS, INC.</t>
  </si>
  <si>
    <t>VIAT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</si>
  <si>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</si>
  <si>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</si>
  <si>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</si>
  <si>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</si>
  <si>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</si>
  <si>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</si>
  <si>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</si>
  <si>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STARTENGINE SECONDARY</t>
  </si>
  <si>
    <t>STEN</t>
  </si>
  <si>
    <t>FNC AG STOCK, LLC</t>
  </si>
  <si>
    <t>FNCA</t>
  </si>
  <si>
    <t>LEXA</t>
  </si>
  <si>
    <t>LEX</t>
  </si>
  <si>
    <t>OTC LINK NQB IDQS</t>
  </si>
  <si>
    <t>OTCN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</si>
</sst>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H6" sqref="H6"/>
    </sheetView>
  </sheetViews>
  <sheetFormatPr defaultColWidth="9.140625" defaultRowHeight="15" x14ac:dyDescent="0.25"/>
  <cols>
    <col min="1" max="1" width="36.42578125" style="2" bestFit="1" customWidth="1"/>
    <col min="2" max="2" width="6" style="2" bestFit="1" customWidth="1"/>
    <col min="3" max="3" width="11.710937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8</v>
      </c>
      <c r="B1" s="1" t="s">
        <v>0</v>
      </c>
      <c r="C1" s="1" t="s">
        <v>9</v>
      </c>
      <c r="D1" s="1" t="s">
        <v>10</v>
      </c>
      <c r="E1" s="1" t="s">
        <v>7</v>
      </c>
    </row>
    <row r="2" spans="1:5" x14ac:dyDescent="0.25">
      <c r="A2" s="6" t="s">
        <v>3</v>
      </c>
      <c r="B2" s="6" t="s">
        <v>4</v>
      </c>
      <c r="C2" s="7">
        <v>1917649</v>
      </c>
      <c r="D2" s="7">
        <v>80378183979</v>
      </c>
      <c r="E2" s="5">
        <f t="shared" ref="E2:E10" si="0">D2/C2</f>
        <v>41914.961486173954</v>
      </c>
    </row>
    <row r="3" spans="1:5" x14ac:dyDescent="0.25">
      <c r="A3" s="6" t="s">
        <v>20</v>
      </c>
      <c r="B3" s="6" t="s">
        <v>21</v>
      </c>
      <c r="C3" s="7">
        <v>33890</v>
      </c>
      <c r="D3" s="7">
        <v>5348305341</v>
      </c>
      <c r="E3" s="5">
        <f t="shared" si="0"/>
        <v>157813.67190911772</v>
      </c>
    </row>
    <row r="4" spans="1:5" x14ac:dyDescent="0.25">
      <c r="A4" s="6" t="s">
        <v>1</v>
      </c>
      <c r="B4" s="6" t="s">
        <v>2</v>
      </c>
      <c r="C4" s="7">
        <v>1991681</v>
      </c>
      <c r="D4" s="7">
        <v>866750992</v>
      </c>
      <c r="E4" s="5">
        <f t="shared" si="0"/>
        <v>435.18565071414548</v>
      </c>
    </row>
    <row r="5" spans="1:5" x14ac:dyDescent="0.25">
      <c r="A5" s="6" t="s">
        <v>12</v>
      </c>
      <c r="B5" s="6" t="s">
        <v>13</v>
      </c>
      <c r="C5" s="7">
        <v>5832</v>
      </c>
      <c r="D5" s="7">
        <v>680218</v>
      </c>
      <c r="E5" s="5">
        <f t="shared" si="0"/>
        <v>116.63545953360769</v>
      </c>
    </row>
    <row r="6" spans="1:5" x14ac:dyDescent="0.25">
      <c r="A6" s="6" t="s">
        <v>5</v>
      </c>
      <c r="B6" s="6" t="s">
        <v>6</v>
      </c>
      <c r="C6" s="7">
        <v>4</v>
      </c>
      <c r="D6" s="7">
        <v>82387</v>
      </c>
      <c r="E6" s="5">
        <f t="shared" si="0"/>
        <v>20596.75</v>
      </c>
    </row>
    <row r="7" spans="1:5" x14ac:dyDescent="0.25">
      <c r="A7" s="6" t="s">
        <v>14</v>
      </c>
      <c r="B7" s="6" t="s">
        <v>15</v>
      </c>
      <c r="C7" s="7">
        <v>128</v>
      </c>
      <c r="D7" s="7">
        <v>7788</v>
      </c>
      <c r="E7" s="5">
        <f t="shared" si="0"/>
        <v>60.84375</v>
      </c>
    </row>
    <row r="8" spans="1:5" x14ac:dyDescent="0.25">
      <c r="A8" s="6" t="s">
        <v>16</v>
      </c>
      <c r="B8" s="6" t="s">
        <v>17</v>
      </c>
      <c r="C8" s="7">
        <v>9</v>
      </c>
      <c r="D8" s="7">
        <v>772</v>
      </c>
      <c r="E8" s="5">
        <f t="shared" si="0"/>
        <v>85.777777777777771</v>
      </c>
    </row>
    <row r="9" spans="1:5" x14ac:dyDescent="0.25">
      <c r="A9" s="6" t="s">
        <v>19</v>
      </c>
      <c r="B9" s="6" t="s">
        <v>18</v>
      </c>
      <c r="C9" s="7">
        <v>195</v>
      </c>
      <c r="D9" s="7">
        <v>336</v>
      </c>
      <c r="E9" s="7">
        <v>223</v>
      </c>
    </row>
    <row r="10" spans="1:5" x14ac:dyDescent="0.25">
      <c r="A10" s="3" t="s">
        <v>11</v>
      </c>
      <c r="C10" s="5">
        <f>SUM(C2:C9)</f>
        <v>3949388</v>
      </c>
      <c r="D10" s="5">
        <f>SUM(D2:D9)</f>
        <v>86594011813</v>
      </c>
      <c r="E10" s="4">
        <f t="shared" si="0"/>
        <v>21925.931767909358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2021-10-29T13:12:24Z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